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5" windowWidth="15600" windowHeight="11760" activeTab="0"/>
  </bookViews>
  <sheets>
    <sheet name="Выполнение заданий" sheetId="2" r:id="rId1"/>
    <sheet name="XLR_NoRangeSheet" sheetId="3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calcId="125725"/>
</workbook>
</file>

<file path=xl/sharedStrings.xml><?xml version="1.0" encoding="utf-8"?>
<sst xmlns="http://schemas.openxmlformats.org/spreadsheetml/2006/main" count="170" uniqueCount="123">
  <si>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</si>
  <si>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</si>
  <si>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</si>
  <si>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</si>
  <si>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</si>
  <si>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</si>
  <si>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</si>
  <si>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300</t>
  </si>
  <si>
    <t>05-Информатика</t>
  </si>
  <si>
    <t>86-Ханты-Мансийский автономный округ</t>
  </si>
  <si>
    <t>40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</si>
  <si>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</si>
  <si>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</si>
  <si>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</si>
  <si>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</si>
  <si>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</si>
  <si>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</si>
  <si>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</si>
  <si>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</si>
  <si>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</si>
  <si>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</si>
  <si>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</si>
  <si>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</si>
  <si>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</si>
  <si>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</si>
  <si>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</si>
  <si>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</si>
  <si>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</si>
  <si>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Андреевич</t>
  </si>
  <si>
    <t>6708</t>
  </si>
  <si>
    <t>2(3)0(2)0(3)0(4)</t>
  </si>
  <si>
    <t>6709</t>
  </si>
  <si>
    <t>0(3)0(2)0(3)0(4)</t>
  </si>
  <si>
    <t>Александр</t>
  </si>
  <si>
    <t>++++++++-++--</t>
  </si>
  <si>
    <t>6707</t>
  </si>
  <si>
    <t>++++++++++-++</t>
  </si>
  <si>
    <t>3(3)2(2)1(3)0(4)</t>
  </si>
  <si>
    <t>2(3)1(2)0(3)0(4)</t>
  </si>
  <si>
    <t>30310</t>
  </si>
  <si>
    <t>11</t>
  </si>
  <si>
    <t>Андриевский</t>
  </si>
  <si>
    <t>Глеб</t>
  </si>
  <si>
    <t>Сергеевич</t>
  </si>
  <si>
    <t>878033</t>
  </si>
  <si>
    <t>++++++++++++-</t>
  </si>
  <si>
    <t>-+--++++--+--+-</t>
  </si>
  <si>
    <t>0(3)2(2)1(3)0(4)</t>
  </si>
  <si>
    <t>Аюпов</t>
  </si>
  <si>
    <t>Айдар</t>
  </si>
  <si>
    <t>Разяпович</t>
  </si>
  <si>
    <t>824659</t>
  </si>
  <si>
    <t>+++++++++++++</t>
  </si>
  <si>
    <t>-++++++++++-+++</t>
  </si>
  <si>
    <t>Бережной</t>
  </si>
  <si>
    <t>Андрей</t>
  </si>
  <si>
    <t>Игоревич</t>
  </si>
  <si>
    <t>756459</t>
  </si>
  <si>
    <t>+++++++--++-+</t>
  </si>
  <si>
    <t>+-++++-+---+---</t>
  </si>
  <si>
    <t>Болвачев</t>
  </si>
  <si>
    <t>Владимир</t>
  </si>
  <si>
    <t>Анатольевич</t>
  </si>
  <si>
    <t>757806</t>
  </si>
  <si>
    <t>++++++++--++-</t>
  </si>
  <si>
    <t>-+++++-+-+---+-</t>
  </si>
  <si>
    <t>3(3)1(2)0(3)0(4)</t>
  </si>
  <si>
    <t>Епифанов</t>
  </si>
  <si>
    <t>Павел</t>
  </si>
  <si>
    <t>818820</t>
  </si>
  <si>
    <t>++++-++--++--</t>
  </si>
  <si>
    <t>+++++++++++----</t>
  </si>
  <si>
    <t>0(3)1(2)0(3)0(4)</t>
  </si>
  <si>
    <t>Исмагилова</t>
  </si>
  <si>
    <t>Альбина</t>
  </si>
  <si>
    <t>Хабибрахмановна</t>
  </si>
  <si>
    <t>836137</t>
  </si>
  <si>
    <t>++++++++-+-++</t>
  </si>
  <si>
    <t>+++++++++++--+-</t>
  </si>
  <si>
    <t>2(3)2(2)1(3)0(4)</t>
  </si>
  <si>
    <t>Капитонов</t>
  </si>
  <si>
    <t>Никита</t>
  </si>
  <si>
    <t>891208</t>
  </si>
  <si>
    <t>+++++++++++++++</t>
  </si>
  <si>
    <t>3(3)2(2)1(3)2(4)</t>
  </si>
  <si>
    <t>Козонак</t>
  </si>
  <si>
    <t>Виктория</t>
  </si>
  <si>
    <t>Викторовна</t>
  </si>
  <si>
    <t>835991</t>
  </si>
  <si>
    <t>++++++++-++-+</t>
  </si>
  <si>
    <t>-++-++++++-+++-</t>
  </si>
  <si>
    <t>Крохман</t>
  </si>
  <si>
    <t>Сергей</t>
  </si>
  <si>
    <t>Николаевич</t>
  </si>
  <si>
    <t>6711</t>
  </si>
  <si>
    <t>156003</t>
  </si>
  <si>
    <t>+++++++++++--++</t>
  </si>
  <si>
    <t>Макаров</t>
  </si>
  <si>
    <t>Станиславович</t>
  </si>
  <si>
    <t>755281</t>
  </si>
  <si>
    <t>++++++++++++++-</t>
  </si>
  <si>
    <t>2(3)0(2)2(3)0(4)</t>
  </si>
  <si>
    <t>Миннебаева</t>
  </si>
  <si>
    <t>Эльвира</t>
  </si>
  <si>
    <t>Ильдаровна</t>
  </si>
  <si>
    <t>841969</t>
  </si>
  <si>
    <t>++++++-+-++-+</t>
  </si>
  <si>
    <t>-+++++++++++-+-</t>
  </si>
  <si>
    <t>Мукарамов</t>
  </si>
  <si>
    <t>Омонхон</t>
  </si>
  <si>
    <t>Умархужа угли</t>
  </si>
  <si>
    <t>964459</t>
  </si>
  <si>
    <t>Сабирьянов</t>
  </si>
  <si>
    <t>Тимур</t>
  </si>
  <si>
    <t>Тагирьянович</t>
  </si>
  <si>
    <t>835996</t>
  </si>
  <si>
    <t>-++++++++---+</t>
  </si>
  <si>
    <t>+++-++---+-----</t>
  </si>
  <si>
    <t>Татаринцев</t>
  </si>
  <si>
    <t>Владислав</t>
  </si>
  <si>
    <t>933163</t>
  </si>
  <si>
    <t>3(3)2(2)2(3)0(4)</t>
  </si>
  <si>
    <t>подпись</t>
  </si>
</sst>
</file>

<file path=xl/styles.xml><?xml version="1.0" encoding="utf-8"?>
<styleSheet xmlns="http://schemas.openxmlformats.org/spreadsheetml/2006/main">
  <fonts count="3">
    <font>
      <sz val="10"/>
      <name val="Arial Cyr"/>
      <family val="2"/>
    </font>
    <font>
      <sz val="10"/>
      <name val="Arial"/>
      <family val="2"/>
    </font>
    <font>
      <sz val="13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left"/>
    </xf>
    <xf numFmtId="0" fontId="0" fillId="0" borderId="0" xfId="0" quotePrefix="1"/>
    <xf numFmtId="49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E1">
      <selection activeCell="M23" sqref="M23"/>
    </sheetView>
  </sheetViews>
  <sheetFormatPr defaultColWidth="9.00390625" defaultRowHeight="12.75"/>
  <cols>
    <col min="1" max="1" width="3.625" style="0" customWidth="1"/>
    <col min="2" max="2" width="5.625" style="0" customWidth="1"/>
    <col min="3" max="3" width="7.625" style="0" customWidth="1"/>
    <col min="4" max="4" width="5.875" style="0" customWidth="1"/>
    <col min="5" max="5" width="12.25390625" style="0" customWidth="1"/>
    <col min="6" max="6" width="10.25390625" style="0" customWidth="1"/>
    <col min="7" max="7" width="16.625" style="0" customWidth="1"/>
    <col min="8" max="9" width="10.00390625" style="0" customWidth="1"/>
    <col min="10" max="10" width="15.75390625" style="0" customWidth="1"/>
    <col min="11" max="11" width="17.875" style="0" customWidth="1"/>
    <col min="12" max="12" width="14.625" style="0" bestFit="1" customWidth="1"/>
    <col min="13" max="13" width="8.125" style="0" customWidth="1"/>
    <col min="14" max="14" width="5.125" style="0" customWidth="1"/>
  </cols>
  <sheetData>
    <row r="1" spans="1:14" ht="16.5">
      <c r="A1" s="21" t="str">
        <f>S1_Title</f>
        <v>Протокол проверки результатов Единого государственного экзамена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0"/>
      <c r="N1" s="2"/>
    </row>
    <row r="2" spans="1:14" ht="16.5">
      <c r="A2" s="21" t="str">
        <f>S1_FileName</f>
        <v>86-Ханты-Мансийский автономный округ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2"/>
    </row>
    <row r="3" spans="1:13" ht="16.5">
      <c r="A3" s="22" t="str">
        <f>S1_InstType</f>
        <v xml:space="preserve">Код АТЕ: </v>
      </c>
      <c r="B3" s="22"/>
      <c r="C3" s="22"/>
      <c r="D3" s="22"/>
      <c r="E3" s="22"/>
      <c r="F3" s="22"/>
      <c r="G3" s="22"/>
      <c r="H3" s="22"/>
      <c r="I3" s="23" t="str">
        <f>S1_SchoolCode</f>
        <v>300</v>
      </c>
      <c r="J3" s="23"/>
      <c r="K3" s="23"/>
      <c r="L3" s="23"/>
      <c r="M3" s="11"/>
    </row>
    <row r="4" spans="1:13" ht="16.5">
      <c r="A4" s="21" t="str">
        <f>S1_SubjectCode</f>
        <v>05-Информатика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0"/>
    </row>
    <row r="5" spans="1:14" ht="17.25" customHeight="1" thickBot="1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2"/>
      <c r="N5" s="9" t="str">
        <f>S1_MinBall</f>
        <v>40</v>
      </c>
    </row>
    <row r="6" spans="1:15" ht="38.25">
      <c r="A6" s="7" t="s">
        <v>1</v>
      </c>
      <c r="B6" s="6" t="str">
        <f>S1_FName1</f>
        <v>ППЭ</v>
      </c>
      <c r="C6" s="6" t="str">
        <f>S1_FName2</f>
        <v>Код ОУ</v>
      </c>
      <c r="D6" s="6" t="str">
        <f>S1_FName3</f>
        <v>Класс</v>
      </c>
      <c r="E6" s="6" t="str">
        <f>S1_FName4</f>
        <v>Фамилия</v>
      </c>
      <c r="F6" s="6" t="str">
        <f>S1_FName5</f>
        <v>Имя</v>
      </c>
      <c r="G6" s="6" t="str">
        <f>S1_FName6</f>
        <v>Отчество</v>
      </c>
      <c r="H6" s="6" t="str">
        <f>S1_FName13</f>
        <v>Серия документа</v>
      </c>
      <c r="I6" s="6" t="str">
        <f>S1_FName14</f>
        <v>Номер документа</v>
      </c>
      <c r="J6" s="6" t="str">
        <f>S1_FName10</f>
        <v>Задания типа А</v>
      </c>
      <c r="K6" s="6" t="str">
        <f>S1_FName11</f>
        <v>Задания типа В</v>
      </c>
      <c r="L6" s="6" t="str">
        <f>S1_FName12</f>
        <v>Задания типа C</v>
      </c>
      <c r="M6" s="13" t="str">
        <f>S1_FName18</f>
        <v>Первичный балл</v>
      </c>
      <c r="N6" s="17" t="str">
        <f>S1_FName15</f>
        <v>Балл</v>
      </c>
      <c r="O6" s="19" t="s">
        <v>122</v>
      </c>
    </row>
    <row r="7" spans="1:15" ht="12.75" customHeight="1">
      <c r="A7" s="8">
        <v>12</v>
      </c>
      <c r="B7" s="4">
        <v>304</v>
      </c>
      <c r="C7" s="4" t="s">
        <v>39</v>
      </c>
      <c r="D7" s="4" t="s">
        <v>40</v>
      </c>
      <c r="E7" s="5" t="s">
        <v>41</v>
      </c>
      <c r="F7" s="5" t="s">
        <v>42</v>
      </c>
      <c r="G7" s="5" t="s">
        <v>43</v>
      </c>
      <c r="H7" s="5" t="s">
        <v>29</v>
      </c>
      <c r="I7" s="5" t="s">
        <v>44</v>
      </c>
      <c r="J7" s="5" t="s">
        <v>45</v>
      </c>
      <c r="K7" s="5" t="s">
        <v>46</v>
      </c>
      <c r="L7" s="5" t="s">
        <v>47</v>
      </c>
      <c r="M7" s="14">
        <v>22</v>
      </c>
      <c r="N7" s="18">
        <v>63</v>
      </c>
      <c r="O7" s="19"/>
    </row>
    <row r="8" spans="1:15" ht="12.75" customHeight="1">
      <c r="A8" s="8">
        <v>13</v>
      </c>
      <c r="B8" s="4">
        <v>304</v>
      </c>
      <c r="C8" s="4" t="s">
        <v>39</v>
      </c>
      <c r="D8" s="4" t="s">
        <v>40</v>
      </c>
      <c r="E8" s="5" t="s">
        <v>48</v>
      </c>
      <c r="F8" s="5" t="s">
        <v>49</v>
      </c>
      <c r="G8" s="5" t="s">
        <v>50</v>
      </c>
      <c r="H8" s="5" t="s">
        <v>29</v>
      </c>
      <c r="I8" s="5" t="s">
        <v>51</v>
      </c>
      <c r="J8" s="5" t="s">
        <v>52</v>
      </c>
      <c r="K8" s="5" t="s">
        <v>53</v>
      </c>
      <c r="L8" s="5" t="s">
        <v>37</v>
      </c>
      <c r="M8" s="14">
        <v>32</v>
      </c>
      <c r="N8" s="18">
        <v>80</v>
      </c>
      <c r="O8" s="19"/>
    </row>
    <row r="9" spans="1:15" ht="12.75" customHeight="1">
      <c r="A9" s="8">
        <v>14</v>
      </c>
      <c r="B9" s="4">
        <v>304</v>
      </c>
      <c r="C9" s="4" t="s">
        <v>39</v>
      </c>
      <c r="D9" s="4" t="s">
        <v>40</v>
      </c>
      <c r="E9" s="5" t="s">
        <v>54</v>
      </c>
      <c r="F9" s="5" t="s">
        <v>55</v>
      </c>
      <c r="G9" s="5" t="s">
        <v>56</v>
      </c>
      <c r="H9" s="5" t="s">
        <v>35</v>
      </c>
      <c r="I9" s="5" t="s">
        <v>57</v>
      </c>
      <c r="J9" s="5" t="s">
        <v>58</v>
      </c>
      <c r="K9" s="5" t="s">
        <v>59</v>
      </c>
      <c r="L9" s="5" t="s">
        <v>30</v>
      </c>
      <c r="M9" s="14">
        <v>19</v>
      </c>
      <c r="N9" s="18">
        <v>58</v>
      </c>
      <c r="O9" s="19"/>
    </row>
    <row r="10" spans="1:15" ht="12.75" customHeight="1">
      <c r="A10" s="8">
        <v>15</v>
      </c>
      <c r="B10" s="4">
        <v>304</v>
      </c>
      <c r="C10" s="4" t="s">
        <v>39</v>
      </c>
      <c r="D10" s="4" t="s">
        <v>40</v>
      </c>
      <c r="E10" s="5" t="s">
        <v>60</v>
      </c>
      <c r="F10" s="5" t="s">
        <v>61</v>
      </c>
      <c r="G10" s="5" t="s">
        <v>62</v>
      </c>
      <c r="H10" s="5" t="s">
        <v>35</v>
      </c>
      <c r="I10" s="5" t="s">
        <v>63</v>
      </c>
      <c r="J10" s="5" t="s">
        <v>64</v>
      </c>
      <c r="K10" s="5" t="s">
        <v>65</v>
      </c>
      <c r="L10" s="5" t="s">
        <v>66</v>
      </c>
      <c r="M10" s="14">
        <v>22</v>
      </c>
      <c r="N10" s="18">
        <v>63</v>
      </c>
      <c r="O10" s="19"/>
    </row>
    <row r="11" spans="1:15" ht="12.75" customHeight="1">
      <c r="A11" s="8">
        <v>16</v>
      </c>
      <c r="B11" s="4">
        <v>304</v>
      </c>
      <c r="C11" s="4" t="s">
        <v>39</v>
      </c>
      <c r="D11" s="4" t="s">
        <v>40</v>
      </c>
      <c r="E11" s="5" t="s">
        <v>67</v>
      </c>
      <c r="F11" s="5" t="s">
        <v>68</v>
      </c>
      <c r="G11" s="5" t="s">
        <v>62</v>
      </c>
      <c r="H11" s="5" t="s">
        <v>29</v>
      </c>
      <c r="I11" s="5" t="s">
        <v>69</v>
      </c>
      <c r="J11" s="5" t="s">
        <v>70</v>
      </c>
      <c r="K11" s="5" t="s">
        <v>71</v>
      </c>
      <c r="L11" s="5" t="s">
        <v>72</v>
      </c>
      <c r="M11" s="14">
        <v>20</v>
      </c>
      <c r="N11" s="18">
        <v>60</v>
      </c>
      <c r="O11" s="19"/>
    </row>
    <row r="12" spans="1:15" ht="12.75" customHeight="1">
      <c r="A12" s="8">
        <v>17</v>
      </c>
      <c r="B12" s="4">
        <v>304</v>
      </c>
      <c r="C12" s="4" t="s">
        <v>39</v>
      </c>
      <c r="D12" s="4" t="s">
        <v>40</v>
      </c>
      <c r="E12" s="5" t="s">
        <v>73</v>
      </c>
      <c r="F12" s="5" t="s">
        <v>74</v>
      </c>
      <c r="G12" s="5" t="s">
        <v>75</v>
      </c>
      <c r="H12" s="5" t="s">
        <v>29</v>
      </c>
      <c r="I12" s="5" t="s">
        <v>76</v>
      </c>
      <c r="J12" s="5" t="s">
        <v>77</v>
      </c>
      <c r="K12" s="5" t="s">
        <v>78</v>
      </c>
      <c r="L12" s="5" t="s">
        <v>79</v>
      </c>
      <c r="M12" s="14">
        <v>28</v>
      </c>
      <c r="N12" s="18">
        <v>73</v>
      </c>
      <c r="O12" s="19"/>
    </row>
    <row r="13" spans="1:15" ht="12.75" customHeight="1">
      <c r="A13" s="8">
        <v>18</v>
      </c>
      <c r="B13" s="4">
        <v>304</v>
      </c>
      <c r="C13" s="4" t="s">
        <v>39</v>
      </c>
      <c r="D13" s="4" t="s">
        <v>40</v>
      </c>
      <c r="E13" s="5" t="s">
        <v>80</v>
      </c>
      <c r="F13" s="5" t="s">
        <v>81</v>
      </c>
      <c r="G13" s="5" t="s">
        <v>43</v>
      </c>
      <c r="H13" s="5" t="s">
        <v>29</v>
      </c>
      <c r="I13" s="5" t="s">
        <v>82</v>
      </c>
      <c r="J13" s="5" t="s">
        <v>52</v>
      </c>
      <c r="K13" s="5" t="s">
        <v>83</v>
      </c>
      <c r="L13" s="5" t="s">
        <v>84</v>
      </c>
      <c r="M13" s="14">
        <v>36</v>
      </c>
      <c r="N13" s="18">
        <v>88</v>
      </c>
      <c r="O13" s="19"/>
    </row>
    <row r="14" spans="1:15" ht="12.75" customHeight="1">
      <c r="A14" s="8">
        <v>19</v>
      </c>
      <c r="B14" s="4">
        <v>304</v>
      </c>
      <c r="C14" s="4" t="s">
        <v>39</v>
      </c>
      <c r="D14" s="4" t="s">
        <v>40</v>
      </c>
      <c r="E14" s="5" t="s">
        <v>85</v>
      </c>
      <c r="F14" s="5" t="s">
        <v>86</v>
      </c>
      <c r="G14" s="5" t="s">
        <v>87</v>
      </c>
      <c r="H14" s="5" t="s">
        <v>29</v>
      </c>
      <c r="I14" s="5" t="s">
        <v>88</v>
      </c>
      <c r="J14" s="5" t="s">
        <v>89</v>
      </c>
      <c r="K14" s="5" t="s">
        <v>90</v>
      </c>
      <c r="L14" s="5" t="s">
        <v>38</v>
      </c>
      <c r="M14" s="14">
        <v>25</v>
      </c>
      <c r="N14" s="18">
        <v>68</v>
      </c>
      <c r="O14" s="19"/>
    </row>
    <row r="15" spans="1:15" ht="12.75" customHeight="1">
      <c r="A15" s="8">
        <v>20</v>
      </c>
      <c r="B15" s="4">
        <v>304</v>
      </c>
      <c r="C15" s="4" t="s">
        <v>39</v>
      </c>
      <c r="D15" s="4" t="s">
        <v>40</v>
      </c>
      <c r="E15" s="5" t="s">
        <v>91</v>
      </c>
      <c r="F15" s="5" t="s">
        <v>92</v>
      </c>
      <c r="G15" s="5" t="s">
        <v>93</v>
      </c>
      <c r="H15" s="5" t="s">
        <v>94</v>
      </c>
      <c r="I15" s="5" t="s">
        <v>95</v>
      </c>
      <c r="J15" s="5" t="s">
        <v>36</v>
      </c>
      <c r="K15" s="5" t="s">
        <v>96</v>
      </c>
      <c r="L15" s="5" t="s">
        <v>37</v>
      </c>
      <c r="M15" s="14">
        <v>31</v>
      </c>
      <c r="N15" s="18">
        <v>78</v>
      </c>
      <c r="O15" s="19"/>
    </row>
    <row r="16" spans="1:15" ht="12.75" customHeight="1">
      <c r="A16" s="8">
        <v>21</v>
      </c>
      <c r="B16" s="4">
        <v>304</v>
      </c>
      <c r="C16" s="4" t="s">
        <v>39</v>
      </c>
      <c r="D16" s="4" t="s">
        <v>40</v>
      </c>
      <c r="E16" s="5" t="s">
        <v>97</v>
      </c>
      <c r="F16" s="5" t="s">
        <v>33</v>
      </c>
      <c r="G16" s="5" t="s">
        <v>98</v>
      </c>
      <c r="H16" s="5" t="s">
        <v>35</v>
      </c>
      <c r="I16" s="5" t="s">
        <v>99</v>
      </c>
      <c r="J16" s="5" t="s">
        <v>89</v>
      </c>
      <c r="K16" s="5" t="s">
        <v>100</v>
      </c>
      <c r="L16" s="5" t="s">
        <v>101</v>
      </c>
      <c r="M16" s="14">
        <v>29</v>
      </c>
      <c r="N16" s="18">
        <v>75</v>
      </c>
      <c r="O16" s="19"/>
    </row>
    <row r="17" spans="1:15" ht="12.75" customHeight="1">
      <c r="A17" s="8">
        <v>22</v>
      </c>
      <c r="B17" s="4">
        <v>304</v>
      </c>
      <c r="C17" s="4" t="s">
        <v>39</v>
      </c>
      <c r="D17" s="4" t="s">
        <v>40</v>
      </c>
      <c r="E17" s="5" t="s">
        <v>102</v>
      </c>
      <c r="F17" s="5" t="s">
        <v>103</v>
      </c>
      <c r="G17" s="5" t="s">
        <v>104</v>
      </c>
      <c r="H17" s="5" t="s">
        <v>29</v>
      </c>
      <c r="I17" s="5" t="s">
        <v>105</v>
      </c>
      <c r="J17" s="5" t="s">
        <v>106</v>
      </c>
      <c r="K17" s="5" t="s">
        <v>107</v>
      </c>
      <c r="L17" s="5" t="s">
        <v>30</v>
      </c>
      <c r="M17" s="14">
        <v>24</v>
      </c>
      <c r="N17" s="18">
        <v>67</v>
      </c>
      <c r="O17" s="19"/>
    </row>
    <row r="18" spans="1:15" ht="12.75" customHeight="1">
      <c r="A18" s="8">
        <v>23</v>
      </c>
      <c r="B18" s="4">
        <v>304</v>
      </c>
      <c r="C18" s="4" t="s">
        <v>39</v>
      </c>
      <c r="D18" s="4" t="s">
        <v>40</v>
      </c>
      <c r="E18" s="5" t="s">
        <v>108</v>
      </c>
      <c r="F18" s="5" t="s">
        <v>109</v>
      </c>
      <c r="G18" s="5" t="s">
        <v>110</v>
      </c>
      <c r="H18" s="5" t="s">
        <v>31</v>
      </c>
      <c r="I18" s="5" t="s">
        <v>111</v>
      </c>
      <c r="J18" s="5" t="s">
        <v>34</v>
      </c>
      <c r="K18" s="5" t="s">
        <v>100</v>
      </c>
      <c r="L18" s="5" t="s">
        <v>37</v>
      </c>
      <c r="M18" s="14">
        <v>30</v>
      </c>
      <c r="N18" s="18">
        <v>76</v>
      </c>
      <c r="O18" s="19"/>
    </row>
    <row r="19" spans="1:15" ht="12.75" customHeight="1">
      <c r="A19" s="8">
        <v>24</v>
      </c>
      <c r="B19" s="4">
        <v>304</v>
      </c>
      <c r="C19" s="4" t="s">
        <v>39</v>
      </c>
      <c r="D19" s="4" t="s">
        <v>40</v>
      </c>
      <c r="E19" s="5" t="s">
        <v>112</v>
      </c>
      <c r="F19" s="5" t="s">
        <v>113</v>
      </c>
      <c r="G19" s="5" t="s">
        <v>114</v>
      </c>
      <c r="H19" s="5" t="s">
        <v>29</v>
      </c>
      <c r="I19" s="5" t="s">
        <v>115</v>
      </c>
      <c r="J19" s="5" t="s">
        <v>116</v>
      </c>
      <c r="K19" s="5" t="s">
        <v>117</v>
      </c>
      <c r="L19" s="5" t="s">
        <v>32</v>
      </c>
      <c r="M19" s="14">
        <v>15</v>
      </c>
      <c r="N19" s="18">
        <v>52</v>
      </c>
      <c r="O19" s="19"/>
    </row>
    <row r="20" spans="1:15" ht="12.75" customHeight="1">
      <c r="A20" s="8">
        <v>25</v>
      </c>
      <c r="B20" s="4">
        <v>304</v>
      </c>
      <c r="C20" s="4" t="s">
        <v>39</v>
      </c>
      <c r="D20" s="4" t="s">
        <v>40</v>
      </c>
      <c r="E20" s="5" t="s">
        <v>118</v>
      </c>
      <c r="F20" s="5" t="s">
        <v>119</v>
      </c>
      <c r="G20" s="5" t="s">
        <v>28</v>
      </c>
      <c r="H20" s="5" t="s">
        <v>31</v>
      </c>
      <c r="I20" s="5" t="s">
        <v>120</v>
      </c>
      <c r="J20" s="5" t="s">
        <v>52</v>
      </c>
      <c r="K20" s="5" t="s">
        <v>83</v>
      </c>
      <c r="L20" s="5" t="s">
        <v>121</v>
      </c>
      <c r="M20" s="14">
        <v>35</v>
      </c>
      <c r="N20" s="18">
        <v>84</v>
      </c>
      <c r="O20" s="19"/>
    </row>
    <row r="21" spans="1:14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 t="s">
        <v>0</v>
      </c>
      <c r="M21" s="3"/>
      <c r="N21">
        <f>AVERAGE(N7:N20)</f>
        <v>70.35714285714286</v>
      </c>
    </row>
  </sheetData>
  <mergeCells count="6">
    <mergeCell ref="A5:L5"/>
    <mergeCell ref="A4:L4"/>
    <mergeCell ref="A3:H3"/>
    <mergeCell ref="I3:L3"/>
    <mergeCell ref="A1:L1"/>
    <mergeCell ref="A2:L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  <c r="Z6" s="16" t="s">
        <v>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PK-КАПИТОНОВ</cp:lastModifiedBy>
  <cp:lastPrinted>2012-06-07T03:29:32Z</cp:lastPrinted>
  <dcterms:created xsi:type="dcterms:W3CDTF">2003-05-21T15:59:57Z</dcterms:created>
  <dcterms:modified xsi:type="dcterms:W3CDTF">2012-06-07T03:31:47Z</dcterms:modified>
  <cp:category/>
  <cp:version/>
  <cp:contentType/>
  <cp:contentStatus/>
</cp:coreProperties>
</file>